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7" i="5" l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AS7" i="5" l="1"/>
  <c r="I12" i="5"/>
  <c r="G12" i="5"/>
  <c r="E12" i="5"/>
  <c r="W7" i="5"/>
  <c r="K7" i="5"/>
  <c r="I11" i="5"/>
  <c r="H11" i="5"/>
  <c r="G11" i="5"/>
  <c r="G13" i="5" s="1"/>
  <c r="F11" i="5"/>
  <c r="E11" i="5"/>
  <c r="E13" i="5" l="1"/>
  <c r="I13" i="5"/>
  <c r="K11" i="5"/>
  <c r="K12" i="5"/>
  <c r="J12" i="5" s="1"/>
  <c r="F12" i="5"/>
  <c r="L12" i="5" s="1"/>
  <c r="H12" i="5"/>
  <c r="H13" i="5" s="1"/>
  <c r="AF7" i="5"/>
  <c r="O12" i="5"/>
  <c r="O13" i="5" l="1"/>
  <c r="M13" i="5"/>
  <c r="K13" i="5"/>
  <c r="J13" i="5" s="1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<sst xmlns="http://schemas.openxmlformats.org/spreadsheetml/2006/main" count="75" uniqueCount="33">
  <si>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</si>
  <si>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</si>
  <si>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</si>
  <si>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</si>
  <si>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</si>
  <si>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</si>
  <si>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</si>
  <si>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</si>
  <si>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</si>
  <si>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</si>
  <si>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</si>
  <si>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</si>
  <si>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</si>
  <si>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</si>
  <si>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</si>
  <si>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</si>
  <si>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</si>
  <si>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</si>
  <si>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</si>
  <si>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</si>
  <si>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</si>
  <si>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</si>
  <si>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</si>
  <si>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</si>
  <si>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 2</t>
  </si>
  <si>
    <t>Tahko = Hyvinkään Tahko  (1915)</t>
  </si>
  <si>
    <t>Espoo = Espoon Pesis  (1996),  kasvattajaseura</t>
  </si>
  <si>
    <t>4.</t>
  </si>
  <si>
    <t>Juho Kela</t>
  </si>
  <si>
    <t>9.1.2003   Espoo</t>
  </si>
  <si>
    <t>10.</t>
  </si>
  <si>
    <t>PuMu  2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</si>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</sst>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28</v>
      </c>
      <c r="C1" s="2"/>
      <c r="D1" s="3"/>
      <c r="E1" s="4" t="s">
        <v>29</v>
      </c>
      <c r="F1" s="5"/>
      <c r="G1" s="5"/>
      <c r="H1" s="23"/>
      <c r="I1" s="24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2020</v>
      </c>
      <c r="Y4" s="14" t="s">
        <v>27</v>
      </c>
      <c r="Z4" s="1" t="s">
        <v>24</v>
      </c>
      <c r="AA4" s="12">
        <v>6</v>
      </c>
      <c r="AB4" s="12">
        <v>0</v>
      </c>
      <c r="AC4" s="12">
        <v>1</v>
      </c>
      <c r="AD4" s="13">
        <v>0</v>
      </c>
      <c r="AE4" s="12">
        <v>10</v>
      </c>
      <c r="AF4" s="32">
        <v>0.435</v>
      </c>
      <c r="AG4" s="19">
        <v>23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4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68">
        <v>2021</v>
      </c>
      <c r="Y5" s="68" t="s">
        <v>27</v>
      </c>
      <c r="Z5" s="69" t="s">
        <v>24</v>
      </c>
      <c r="AA5" s="68">
        <v>13</v>
      </c>
      <c r="AB5" s="68">
        <v>1</v>
      </c>
      <c r="AC5" s="68">
        <v>25</v>
      </c>
      <c r="AD5" s="68">
        <v>9</v>
      </c>
      <c r="AE5" s="68">
        <v>56</v>
      </c>
      <c r="AF5" s="70">
        <v>0.56569999999999998</v>
      </c>
      <c r="AG5" s="71">
        <v>99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4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8"/>
      <c r="W6" s="19"/>
      <c r="X6" s="68">
        <v>2022</v>
      </c>
      <c r="Y6" s="68" t="s">
        <v>30</v>
      </c>
      <c r="Z6" s="69" t="s">
        <v>31</v>
      </c>
      <c r="AA6" s="68">
        <v>9</v>
      </c>
      <c r="AB6" s="68">
        <v>1</v>
      </c>
      <c r="AC6" s="68">
        <v>5</v>
      </c>
      <c r="AD6" s="68">
        <v>2</v>
      </c>
      <c r="AE6" s="68">
        <v>21</v>
      </c>
      <c r="AF6" s="70">
        <v>0.3962</v>
      </c>
      <c r="AG6" s="71">
        <v>53</v>
      </c>
      <c r="AH6" s="40"/>
      <c r="AI6" s="7"/>
      <c r="AJ6" s="7"/>
      <c r="AK6" s="7"/>
      <c r="AL6" s="10"/>
      <c r="AM6" s="12"/>
      <c r="AN6" s="12"/>
      <c r="AO6" s="13"/>
      <c r="AP6" s="12"/>
      <c r="AQ6" s="12"/>
      <c r="AR6" s="64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SUM(W6:W6)</f>
        <v>0</v>
      </c>
      <c r="X7" s="63" t="s">
        <v>13</v>
      </c>
      <c r="Y7" s="11"/>
      <c r="Z7" s="9"/>
      <c r="AA7" s="36">
        <f>SUM(AA4:AA6)</f>
        <v>28</v>
      </c>
      <c r="AB7" s="36">
        <f>SUM(AB4:AB6)</f>
        <v>2</v>
      </c>
      <c r="AC7" s="36">
        <f>SUM(AC4:AC6)</f>
        <v>31</v>
      </c>
      <c r="AD7" s="36">
        <f>SUM(AD4:AD6)</f>
        <v>11</v>
      </c>
      <c r="AE7" s="36">
        <f>SUM(AE4:AE6)</f>
        <v>87</v>
      </c>
      <c r="AF7" s="37">
        <f>PRODUCT(AE7/AG7)</f>
        <v>0.49714285714285716</v>
      </c>
      <c r="AG7" s="21">
        <f>SUM(AG4:AG6)</f>
        <v>175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49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67" t="s">
        <v>26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59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 t="s">
        <v>25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59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67" t="s">
        <v>32</v>
      </c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28</v>
      </c>
      <c r="F12" s="47">
        <f>PRODUCT(AB7+AN7)</f>
        <v>2</v>
      </c>
      <c r="G12" s="47">
        <f>PRODUCT(AC7+AO7)</f>
        <v>31</v>
      </c>
      <c r="H12" s="47">
        <f>PRODUCT(AD7+AP7)</f>
        <v>11</v>
      </c>
      <c r="I12" s="47">
        <f>PRODUCT(AE7+AQ7)</f>
        <v>87</v>
      </c>
      <c r="J12" s="59">
        <f>PRODUCT(I12/K12)</f>
        <v>0.49714285714285716</v>
      </c>
      <c r="K12" s="10">
        <f>PRODUCT(AG7+AS7)</f>
        <v>175</v>
      </c>
      <c r="L12" s="53">
        <f>PRODUCT((F12+G12)/E12)</f>
        <v>1.1785714285714286</v>
      </c>
      <c r="M12" s="53">
        <f>PRODUCT(H12/E12)</f>
        <v>0.39285714285714285</v>
      </c>
      <c r="N12" s="53">
        <f>PRODUCT((F12+G12+H12)/E12)</f>
        <v>1.5714285714285714</v>
      </c>
      <c r="O12" s="53">
        <f>PRODUCT(I12/E12)</f>
        <v>3.1071428571428572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28</v>
      </c>
      <c r="F13" s="47">
        <f t="shared" ref="F13:I13" si="0">SUM(F10:F12)</f>
        <v>2</v>
      </c>
      <c r="G13" s="47">
        <f t="shared" si="0"/>
        <v>31</v>
      </c>
      <c r="H13" s="47">
        <f t="shared" si="0"/>
        <v>11</v>
      </c>
      <c r="I13" s="47">
        <f t="shared" si="0"/>
        <v>87</v>
      </c>
      <c r="J13" s="59">
        <f>PRODUCT(I13/K13)</f>
        <v>0.49714285714285716</v>
      </c>
      <c r="K13" s="16">
        <f>SUM(K10:K12)</f>
        <v>175</v>
      </c>
      <c r="L13" s="53">
        <f>PRODUCT((F13+G13)/E13)</f>
        <v>1.1785714285714286</v>
      </c>
      <c r="M13" s="53">
        <f>PRODUCT(H13/E13)</f>
        <v>0.39285714285714285</v>
      </c>
      <c r="N13" s="53">
        <f>PRODUCT((F13+G13+H13)/E13)</f>
        <v>1.5714285714285714</v>
      </c>
      <c r="O13" s="53">
        <f>PRODUCT(I13/E13)</f>
        <v>3.1071428571428572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5:AM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2022-09-11T09:19:25Z</dcterms:modified>
</cp:coreProperties>
</file>